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<sst xmlns="http://schemas.openxmlformats.org/spreadsheetml/2006/main" count="216" uniqueCount="175">
  <si>
    <t>ООО "Лакоме"</t>
  </si>
  <si>
    <t>Россия, 302011, Орловская область, г Орел, ул. Новосильское шоссе, д.23</t>
  </si>
  <si>
    <t xml:space="preserve">                                                                 Тел. (495) 923-76-09; (486) 220-09-52;  (486) 220-09-55</t>
  </si>
  <si>
    <t>manager@lakome.ru   /   ekstra57@lakome.ru</t>
  </si>
  <si>
    <t>WWW.LAKOME.RU</t>
  </si>
  <si>
    <t>ЗАКАЗЧИК:</t>
  </si>
  <si>
    <t>наименование организации</t>
  </si>
  <si>
    <t>контактное лицо / телефон</t>
  </si>
  <si>
    <t>номер позиции</t>
  </si>
  <si>
    <t xml:space="preserve">наименование продукции </t>
  </si>
  <si>
    <t>штрих код единицы продукции (срок годности)</t>
  </si>
  <si>
    <t xml:space="preserve">количество единиц в групповой упаковке </t>
  </si>
  <si>
    <t>заказ (в гр. Упаковках)</t>
  </si>
  <si>
    <t>общий вес (КГ)  авт.</t>
  </si>
  <si>
    <t>количество (шт)</t>
  </si>
  <si>
    <t>1.  NEW</t>
  </si>
  <si>
    <r>
      <t xml:space="preserve">крупа овсяная резаная </t>
    </r>
    <r>
      <rPr>
        <b/>
        <sz val="9"/>
        <color indexed="53"/>
        <rFont val="Times New Roman"/>
        <family val="1"/>
      </rPr>
      <t>«Королевская Овсянка» 0,4 кг</t>
    </r>
  </si>
  <si>
    <t>4630015772706   (10 мес)</t>
  </si>
  <si>
    <t>10 единиц (4 кг)</t>
  </si>
  <si>
    <t>2. NEW</t>
  </si>
  <si>
    <r>
      <t xml:space="preserve">хлопья овсяные Экстра 0,4 кг </t>
    </r>
    <r>
      <rPr>
        <b/>
        <u val="single"/>
        <sz val="9"/>
        <color indexed="53"/>
        <rFont val="Times New Roman"/>
        <family val="1"/>
      </rPr>
      <t xml:space="preserve">хлопья № 1 (крупный помол) </t>
    </r>
    <r>
      <rPr>
        <sz val="9"/>
        <color indexed="53"/>
        <rFont val="Times New Roman"/>
        <family val="1"/>
      </rPr>
      <t>ГОСТ 21149-93</t>
    </r>
  </si>
  <si>
    <t>4630015772669   (12 мес)</t>
  </si>
  <si>
    <t>15 единиц (6 кг)</t>
  </si>
  <si>
    <t>3. NEW</t>
  </si>
  <si>
    <r>
      <t xml:space="preserve">хлопья овсяные Экстра 0,4 кг </t>
    </r>
    <r>
      <rPr>
        <b/>
        <u val="single"/>
        <sz val="9"/>
        <color indexed="53"/>
        <rFont val="Times New Roman"/>
        <family val="1"/>
      </rPr>
      <t xml:space="preserve">хлопья № 2 (средний помол) </t>
    </r>
    <r>
      <rPr>
        <b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ГОСТ 21149-93</t>
    </r>
  </si>
  <si>
    <t>4630015772683   (12 мес)</t>
  </si>
  <si>
    <t>4.</t>
  </si>
  <si>
    <r>
      <t xml:space="preserve">овсяные хлопья Экстра  1 кг </t>
    </r>
    <r>
      <rPr>
        <b/>
        <u val="single"/>
        <sz val="9"/>
        <rFont val="Times New Roman"/>
        <family val="1"/>
      </rPr>
      <t xml:space="preserve">хлопья №3 (мелкий помол) </t>
    </r>
    <r>
      <rPr>
        <sz val="9"/>
        <rFont val="Times New Roman"/>
        <family val="1"/>
      </rPr>
      <t xml:space="preserve">ГОСТ 21149-93 </t>
    </r>
    <r>
      <rPr>
        <b/>
        <u val="single"/>
        <sz val="9"/>
        <rFont val="Times New Roman"/>
        <family val="1"/>
      </rPr>
      <t>красная коробка</t>
    </r>
  </si>
  <si>
    <t>4630015770016   (12 мес)</t>
  </si>
  <si>
    <t>10 единиц (10 кг)</t>
  </si>
  <si>
    <t>5.</t>
  </si>
  <si>
    <r>
      <t xml:space="preserve">овсяные хлопья Экстра 0,4 кг </t>
    </r>
    <r>
      <rPr>
        <b/>
        <u val="single"/>
        <sz val="9"/>
        <rFont val="Times New Roman"/>
        <family val="1"/>
      </rPr>
      <t xml:space="preserve">хлопья №3 (мелкий помол) </t>
    </r>
    <r>
      <rPr>
        <sz val="9"/>
        <rFont val="Times New Roman"/>
        <family val="1"/>
      </rPr>
      <t xml:space="preserve">ГОСТ 21149-93 </t>
    </r>
    <r>
      <rPr>
        <b/>
        <u val="single"/>
        <sz val="9"/>
        <rFont val="Times New Roman"/>
        <family val="1"/>
      </rPr>
      <t>красная коробка</t>
    </r>
  </si>
  <si>
    <t>4630015770030   (12 мес)</t>
  </si>
  <si>
    <t>6.</t>
  </si>
  <si>
    <r>
      <t>овсяные хлопья Геркулес 1 кг ГОСТ  /</t>
    </r>
    <r>
      <rPr>
        <b/>
        <sz val="9"/>
        <rFont val="Times New Roman"/>
        <family val="1"/>
      </rPr>
      <t>традиционный</t>
    </r>
  </si>
  <si>
    <t>4630015770054   (12 мес)</t>
  </si>
  <si>
    <t>7.</t>
  </si>
  <si>
    <r>
      <t>овсяные хлопья Геркулес 0,4 кг ГОСТ  /</t>
    </r>
    <r>
      <rPr>
        <b/>
        <sz val="9"/>
        <rFont val="Times New Roman"/>
        <family val="1"/>
      </rPr>
      <t>традиционный</t>
    </r>
  </si>
  <si>
    <t>4630015770078   (12 мес)</t>
  </si>
  <si>
    <t>8.</t>
  </si>
  <si>
    <r>
      <t>овсяные хлопья Геркулес 0,9 кг ГОСТ  /</t>
    </r>
    <r>
      <rPr>
        <b/>
        <sz val="9"/>
        <rFont val="Times New Roman"/>
        <family val="1"/>
      </rPr>
      <t>зеленый</t>
    </r>
  </si>
  <si>
    <t>4630015770436   (12 мес)</t>
  </si>
  <si>
    <t>10 единиц (9 кг)</t>
  </si>
  <si>
    <t>9.</t>
  </si>
  <si>
    <r>
      <t>овсяные хлопья Геркулес 1 кг ГОСТ  /</t>
    </r>
    <r>
      <rPr>
        <b/>
        <sz val="9"/>
        <rFont val="Times New Roman"/>
        <family val="1"/>
      </rPr>
      <t>зеленый</t>
    </r>
  </si>
  <si>
    <t>4630015770450   (12 мес)</t>
  </si>
  <si>
    <t>10.</t>
  </si>
  <si>
    <r>
      <t>овсяные хлопья Геркулес 0,38 кг ГОСТ  /</t>
    </r>
    <r>
      <rPr>
        <b/>
        <sz val="9"/>
        <rFont val="Times New Roman"/>
        <family val="1"/>
      </rPr>
      <t>зеленый</t>
    </r>
  </si>
  <si>
    <t>4630015770412   (12 мес)</t>
  </si>
  <si>
    <t>15 единиц (5,7 кг)</t>
  </si>
  <si>
    <t>11. NEW</t>
  </si>
  <si>
    <r>
      <t xml:space="preserve">хлопья из зеленой гречки </t>
    </r>
    <r>
      <rPr>
        <sz val="9"/>
        <color indexed="53"/>
        <rFont val="Times New Roman"/>
        <family val="1"/>
      </rPr>
      <t>(не требующие варки) 0,4 кг</t>
    </r>
    <r>
      <rPr>
        <sz val="9"/>
        <color indexed="53"/>
        <rFont val="Times New Roman"/>
        <family val="1"/>
      </rPr>
      <t xml:space="preserve">  </t>
    </r>
    <r>
      <rPr>
        <sz val="10"/>
        <color indexed="53"/>
        <rFont val="Times New Roman"/>
        <family val="1"/>
      </rPr>
      <t xml:space="preserve">       </t>
    </r>
    <r>
      <rPr>
        <sz val="9"/>
        <color indexed="53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</t>
    </r>
  </si>
  <si>
    <t>4630015772584    (9 мес)</t>
  </si>
  <si>
    <t>12. NEW</t>
  </si>
  <si>
    <r>
      <t xml:space="preserve">хлопья из нута </t>
    </r>
    <r>
      <rPr>
        <sz val="9"/>
        <color indexed="53"/>
        <rFont val="Times New Roman"/>
        <family val="1"/>
      </rPr>
      <t>(не требующие варки) 0,4 кг</t>
    </r>
    <r>
      <rPr>
        <sz val="9"/>
        <color indexed="53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</t>
    </r>
  </si>
  <si>
    <t>4630015772645    (9 мес)</t>
  </si>
  <si>
    <t>13. NEW</t>
  </si>
  <si>
    <r>
      <t xml:space="preserve">хлопья из полбы </t>
    </r>
    <r>
      <rPr>
        <sz val="9"/>
        <color indexed="53"/>
        <rFont val="Times New Roman"/>
        <family val="1"/>
      </rPr>
      <t>(не требующие варки) 0,4 кг</t>
    </r>
    <r>
      <rPr>
        <sz val="9"/>
        <color indexed="53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     </t>
    </r>
  </si>
  <si>
    <t>4630015772607    (9 мес)</t>
  </si>
  <si>
    <t>14. NEW</t>
  </si>
  <si>
    <r>
      <t xml:space="preserve">хлопья из чечевицы </t>
    </r>
    <r>
      <rPr>
        <sz val="9"/>
        <color indexed="53"/>
        <rFont val="Times New Roman"/>
        <family val="1"/>
      </rPr>
      <t>(не требующие варки) 0,4 кг</t>
    </r>
  </si>
  <si>
    <t>4630015772621    (9 мес)</t>
  </si>
  <si>
    <t>15.</t>
  </si>
  <si>
    <r>
      <t>Гречневые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        </t>
    </r>
  </si>
  <si>
    <t>4630015770092    (9 мес)</t>
  </si>
  <si>
    <t>16.</t>
  </si>
  <si>
    <r>
      <t>Рисовые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  </t>
    </r>
  </si>
  <si>
    <t>4630015770115    (9 мес)</t>
  </si>
  <si>
    <t>17.</t>
  </si>
  <si>
    <r>
      <t>Пшенные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</t>
    </r>
  </si>
  <si>
    <t>4630015770139    (9 мес)</t>
  </si>
  <si>
    <t>18.</t>
  </si>
  <si>
    <r>
      <t>Пшеничные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</t>
    </r>
  </si>
  <si>
    <t>4630015770153    (9 мес)</t>
  </si>
  <si>
    <t>19.</t>
  </si>
  <si>
    <r>
      <t>Ржаные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</t>
    </r>
  </si>
  <si>
    <t>4630015770177    (9 мес)</t>
  </si>
  <si>
    <t>20.</t>
  </si>
  <si>
    <r>
      <t>Ячменные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</t>
    </r>
  </si>
  <si>
    <t>4630015770191    (9 мес)</t>
  </si>
  <si>
    <t>21.</t>
  </si>
  <si>
    <r>
      <t>Гороховые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</t>
    </r>
  </si>
  <si>
    <t>4630015770214    (9 мес)</t>
  </si>
  <si>
    <t>22.</t>
  </si>
  <si>
    <r>
      <t>Кукурузные хлопья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              </t>
    </r>
  </si>
  <si>
    <t>4630015770238    (9 мес)</t>
  </si>
  <si>
    <t>23.</t>
  </si>
  <si>
    <r>
      <t>5 злаков</t>
    </r>
    <r>
      <rPr>
        <sz val="9"/>
        <rFont val="Times New Roman"/>
        <family val="1"/>
      </rPr>
      <t xml:space="preserve"> (смесь хлопьев)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</t>
    </r>
    <r>
      <rPr>
        <sz val="10"/>
        <rFont val="Arial"/>
        <family val="2"/>
      </rPr>
      <t xml:space="preserve">               </t>
    </r>
  </si>
  <si>
    <t>4630015770252    (9 мес)</t>
  </si>
  <si>
    <t>24.</t>
  </si>
  <si>
    <r>
      <t>7 злаков</t>
    </r>
    <r>
      <rPr>
        <sz val="9"/>
        <rFont val="Times New Roman"/>
        <family val="1"/>
      </rPr>
      <t xml:space="preserve"> (смесь хлопьев)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 </t>
    </r>
    <r>
      <rPr>
        <sz val="10"/>
        <rFont val="Arial"/>
        <family val="2"/>
      </rPr>
      <t xml:space="preserve">              </t>
    </r>
  </si>
  <si>
    <t>4630015770290    (9 мес)</t>
  </si>
  <si>
    <t>25.</t>
  </si>
  <si>
    <r>
      <t xml:space="preserve">овсяные хлопья с </t>
    </r>
    <r>
      <rPr>
        <b/>
        <sz val="9"/>
        <rFont val="Times New Roman"/>
        <family val="1"/>
      </rPr>
      <t xml:space="preserve">Изюмом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</t>
    </r>
  </si>
  <si>
    <t>4630015770313    (9 мес)</t>
  </si>
  <si>
    <t>26.</t>
  </si>
  <si>
    <r>
      <t xml:space="preserve">овсяные хлопья с </t>
    </r>
    <r>
      <rPr>
        <b/>
        <sz val="9"/>
        <rFont val="Times New Roman"/>
        <family val="1"/>
      </rPr>
      <t xml:space="preserve">Курагой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</t>
    </r>
  </si>
  <si>
    <t>4630015770337    (9 мес)</t>
  </si>
  <si>
    <t>27.</t>
  </si>
  <si>
    <r>
      <t xml:space="preserve">овсяные хлопья с </t>
    </r>
    <r>
      <rPr>
        <b/>
        <sz val="9"/>
        <rFont val="Times New Roman"/>
        <family val="1"/>
      </rPr>
      <t xml:space="preserve">Черносливом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 </t>
    </r>
  </si>
  <si>
    <t>4630015770351    (9 мес)</t>
  </si>
  <si>
    <t>28.</t>
  </si>
  <si>
    <r>
      <t xml:space="preserve">овсяная </t>
    </r>
    <r>
      <rPr>
        <b/>
        <sz val="9"/>
        <rFont val="Times New Roman"/>
        <family val="1"/>
      </rPr>
      <t xml:space="preserve">каша Яблоко-Банан </t>
    </r>
    <r>
      <rPr>
        <sz val="9"/>
        <color indexed="8"/>
        <rFont val="Times New Roman"/>
        <family val="1"/>
      </rPr>
      <t xml:space="preserve">(не требующие варки) </t>
    </r>
    <r>
      <rPr>
        <sz val="9"/>
        <rFont val="Times New Roman"/>
        <family val="1"/>
      </rPr>
      <t xml:space="preserve">0,4 кг  </t>
    </r>
  </si>
  <si>
    <t xml:space="preserve">4630015770375    (9 мес)  </t>
  </si>
  <si>
    <t>29.</t>
  </si>
  <si>
    <r>
      <t xml:space="preserve">овсяная </t>
    </r>
    <r>
      <rPr>
        <b/>
        <sz val="9"/>
        <rFont val="Times New Roman"/>
        <family val="1"/>
      </rPr>
      <t xml:space="preserve">каша Фруктовый микс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 </t>
    </r>
  </si>
  <si>
    <t xml:space="preserve">4630015770399    (9 мес)  </t>
  </si>
  <si>
    <t>30.</t>
  </si>
  <si>
    <r>
      <t xml:space="preserve">овсяные </t>
    </r>
    <r>
      <rPr>
        <b/>
        <sz val="9"/>
        <rFont val="Times New Roman"/>
        <family val="1"/>
      </rPr>
      <t xml:space="preserve">хлопья с пшеничными отрубями </t>
    </r>
    <r>
      <rPr>
        <sz val="9"/>
        <color indexed="8"/>
        <rFont val="Times New Roman"/>
        <family val="1"/>
      </rPr>
      <t>(не требующие варки)</t>
    </r>
    <r>
      <rPr>
        <sz val="9"/>
        <rFont val="Times New Roman"/>
        <family val="1"/>
      </rPr>
      <t xml:space="preserve"> 0,4 кг </t>
    </r>
  </si>
  <si>
    <t>4630015770474    (6 мес)</t>
  </si>
  <si>
    <t>31.</t>
  </si>
  <si>
    <r>
      <t xml:space="preserve">Зерно для проращивания Овес </t>
    </r>
    <r>
      <rPr>
        <b/>
        <sz val="9"/>
        <rFont val="Times New Roman"/>
        <family val="1"/>
      </rPr>
      <t>голозерный</t>
    </r>
    <r>
      <rPr>
        <sz val="9"/>
        <rFont val="Times New Roman"/>
        <family val="1"/>
      </rPr>
      <t xml:space="preserve"> 0,5 кг </t>
    </r>
  </si>
  <si>
    <t>4630015770498    (9 мес)</t>
  </si>
  <si>
    <t>10 единиц (5 кг)</t>
  </si>
  <si>
    <t>32.</t>
  </si>
  <si>
    <r>
      <t xml:space="preserve">Зерно для проращивания </t>
    </r>
    <r>
      <rPr>
        <b/>
        <sz val="9"/>
        <rFont val="Times New Roman"/>
        <family val="1"/>
      </rPr>
      <t>Овес</t>
    </r>
    <r>
      <rPr>
        <sz val="9"/>
        <rFont val="Times New Roman"/>
        <family val="1"/>
      </rPr>
      <t xml:space="preserve">  0,4 кг </t>
    </r>
  </si>
  <si>
    <t xml:space="preserve">4630015770511    (9 мес) </t>
  </si>
  <si>
    <t>33.</t>
  </si>
  <si>
    <r>
      <t xml:space="preserve">Зерно для проращивания </t>
    </r>
    <r>
      <rPr>
        <b/>
        <sz val="9"/>
        <rFont val="Times New Roman"/>
        <family val="1"/>
      </rPr>
      <t>Рожь</t>
    </r>
    <r>
      <rPr>
        <sz val="9"/>
        <rFont val="Times New Roman"/>
        <family val="1"/>
      </rPr>
      <t xml:space="preserve">  0,5 кг </t>
    </r>
  </si>
  <si>
    <t>4630015770535    (9 мес)</t>
  </si>
  <si>
    <t>34.</t>
  </si>
  <si>
    <r>
      <t xml:space="preserve">Зерно для проращивания </t>
    </r>
    <r>
      <rPr>
        <b/>
        <sz val="9"/>
        <rFont val="Times New Roman"/>
        <family val="1"/>
      </rPr>
      <t>Пшеница</t>
    </r>
    <r>
      <rPr>
        <sz val="9"/>
        <rFont val="Times New Roman"/>
        <family val="1"/>
      </rPr>
      <t xml:space="preserve">  0,5 кг </t>
    </r>
  </si>
  <si>
    <t>4630015770559    (9 мес)</t>
  </si>
  <si>
    <t>35.</t>
  </si>
  <si>
    <r>
      <t xml:space="preserve">Зерно для проращивания </t>
    </r>
    <r>
      <rPr>
        <b/>
        <sz val="9"/>
        <rFont val="Times New Roman"/>
        <family val="1"/>
      </rPr>
      <t>Гречиха</t>
    </r>
    <r>
      <rPr>
        <sz val="9"/>
        <rFont val="Times New Roman"/>
        <family val="1"/>
      </rPr>
      <t xml:space="preserve">  0,5 кг </t>
    </r>
  </si>
  <si>
    <t xml:space="preserve">4630015770573    (9 мес) </t>
  </si>
  <si>
    <t>36.</t>
  </si>
  <si>
    <r>
      <t xml:space="preserve">Зерно для проращивания </t>
    </r>
    <r>
      <rPr>
        <b/>
        <sz val="9"/>
        <rFont val="Times New Roman"/>
        <family val="1"/>
      </rPr>
      <t>Ячмень</t>
    </r>
    <r>
      <rPr>
        <sz val="9"/>
        <rFont val="Times New Roman"/>
        <family val="1"/>
      </rPr>
      <t xml:space="preserve">  0,5 кг </t>
    </r>
  </si>
  <si>
    <t>4630015770597    (9 мес)</t>
  </si>
  <si>
    <t>37.</t>
  </si>
  <si>
    <r>
      <t xml:space="preserve">Зерно для проращивания </t>
    </r>
    <r>
      <rPr>
        <b/>
        <sz val="9"/>
        <rFont val="Times New Roman"/>
        <family val="1"/>
      </rPr>
      <t>Просо</t>
    </r>
    <r>
      <rPr>
        <sz val="9"/>
        <rFont val="Times New Roman"/>
        <family val="1"/>
      </rPr>
      <t xml:space="preserve">  0,5 кг </t>
    </r>
  </si>
  <si>
    <t>4630015770610    (9 мес)</t>
  </si>
  <si>
    <t>38.</t>
  </si>
  <si>
    <r>
      <t xml:space="preserve">Зерно для проращивания </t>
    </r>
    <r>
      <rPr>
        <b/>
        <sz val="9"/>
        <rFont val="Times New Roman"/>
        <family val="1"/>
      </rPr>
      <t xml:space="preserve">Горох </t>
    </r>
    <r>
      <rPr>
        <sz val="9"/>
        <rFont val="Times New Roman"/>
        <family val="1"/>
      </rPr>
      <t xml:space="preserve"> 0,5 кг </t>
    </r>
  </si>
  <si>
    <t>4630015770634    (9 мес)</t>
  </si>
  <si>
    <t>39.</t>
  </si>
  <si>
    <r>
      <t>Отруби</t>
    </r>
    <r>
      <rPr>
        <sz val="9"/>
        <rFont val="Times New Roman"/>
        <family val="1"/>
      </rPr>
      <t xml:space="preserve"> Пшеничные 0,3 кг    </t>
    </r>
    <r>
      <rPr>
        <sz val="10"/>
        <rFont val="Arial"/>
        <family val="2"/>
      </rPr>
      <t xml:space="preserve">         </t>
    </r>
  </si>
  <si>
    <t>4630015770658    (6 мес)</t>
  </si>
  <si>
    <t>15 единиц (4,5 кг)</t>
  </si>
  <si>
    <t>40.</t>
  </si>
  <si>
    <r>
      <t>Отруби</t>
    </r>
    <r>
      <rPr>
        <sz val="9"/>
        <rFont val="Times New Roman"/>
        <family val="1"/>
      </rPr>
      <t xml:space="preserve"> Ржаные 0,3 кг       </t>
    </r>
    <r>
      <rPr>
        <sz val="10"/>
        <rFont val="Arial"/>
        <family val="2"/>
      </rPr>
      <t xml:space="preserve">                           </t>
    </r>
  </si>
  <si>
    <t>4630015770672    (6 мес)</t>
  </si>
  <si>
    <t>41.</t>
  </si>
  <si>
    <r>
      <t>Отруби</t>
    </r>
    <r>
      <rPr>
        <sz val="9"/>
        <rFont val="Times New Roman"/>
        <family val="1"/>
      </rPr>
      <t xml:space="preserve"> Овсяные 0,5 кг  </t>
    </r>
    <r>
      <rPr>
        <sz val="10"/>
        <rFont val="Arial"/>
        <family val="2"/>
      </rPr>
      <t xml:space="preserve">              </t>
    </r>
  </si>
  <si>
    <t xml:space="preserve">4630015770696    (6 мес) </t>
  </si>
  <si>
    <t>15 единиц (7,5 кг)</t>
  </si>
  <si>
    <t>42.</t>
  </si>
  <si>
    <r>
      <t>Крупа</t>
    </r>
    <r>
      <rPr>
        <sz val="9"/>
        <rFont val="Times New Roman"/>
        <family val="1"/>
      </rPr>
      <t xml:space="preserve"> Гречневая ядрица быстроразваривающаяся 1 сорт 1 кг </t>
    </r>
  </si>
  <si>
    <t>4630015770993   (20 мес)</t>
  </si>
  <si>
    <t>43.</t>
  </si>
  <si>
    <r>
      <t>Крупа</t>
    </r>
    <r>
      <rPr>
        <sz val="9"/>
        <rFont val="Times New Roman"/>
        <family val="1"/>
      </rPr>
      <t xml:space="preserve"> Рис Пропаренный   1 кг     </t>
    </r>
    <r>
      <rPr>
        <sz val="10"/>
        <rFont val="Arial"/>
        <family val="2"/>
      </rPr>
      <t xml:space="preserve">       </t>
    </r>
  </si>
  <si>
    <t>4630015770856   (16 мес)</t>
  </si>
  <si>
    <t>44.</t>
  </si>
  <si>
    <r>
      <t>Крупа</t>
    </r>
    <r>
      <rPr>
        <sz val="9"/>
        <rFont val="Times New Roman"/>
        <family val="1"/>
      </rPr>
      <t xml:space="preserve"> Рис Круглый   1 кг     </t>
    </r>
    <r>
      <rPr>
        <sz val="10"/>
        <rFont val="Arial"/>
        <family val="2"/>
      </rPr>
      <t xml:space="preserve">                  </t>
    </r>
  </si>
  <si>
    <t xml:space="preserve">4630015770832   (18 мес) </t>
  </si>
  <si>
    <t>45.</t>
  </si>
  <si>
    <r>
      <t>Крупа</t>
    </r>
    <r>
      <rPr>
        <sz val="9"/>
        <rFont val="Times New Roman"/>
        <family val="1"/>
      </rPr>
      <t xml:space="preserve"> Рис Длиннозерный 1 кг     </t>
    </r>
    <r>
      <rPr>
        <sz val="10"/>
        <rFont val="Arial"/>
        <family val="2"/>
      </rPr>
      <t xml:space="preserve">     </t>
    </r>
  </si>
  <si>
    <t>4630015770795   (16 мес)</t>
  </si>
  <si>
    <t>46.</t>
  </si>
  <si>
    <r>
      <t>Овсяные хлопья Экстра город КЛИН</t>
    </r>
    <r>
      <rPr>
        <b/>
        <u val="single"/>
        <sz val="9"/>
        <rFont val="Times New Roman"/>
        <family val="1"/>
      </rPr>
      <t xml:space="preserve"> 1 кг </t>
    </r>
  </si>
  <si>
    <t>4660005230015   (12 мес)</t>
  </si>
  <si>
    <t>47. NEW</t>
  </si>
  <si>
    <r>
      <t>Овсяные хлопья Экстра город КЛИН</t>
    </r>
    <r>
      <rPr>
        <b/>
        <u val="single"/>
        <sz val="9"/>
        <color indexed="53"/>
        <rFont val="Times New Roman"/>
        <family val="1"/>
      </rPr>
      <t xml:space="preserve"> 0,4 кг </t>
    </r>
  </si>
  <si>
    <t>4660005230664   (12 мес)</t>
  </si>
  <si>
    <t>48.</t>
  </si>
  <si>
    <t>Соль каменная поваренная пищевая 1 кг  (поставщик ООО "Экстра")</t>
  </si>
  <si>
    <t>4660005230640 (12 мес)</t>
  </si>
  <si>
    <t>12 единиц (12 кг)</t>
  </si>
  <si>
    <t>49 NEW</t>
  </si>
  <si>
    <r>
      <t>смесь хлопьев 7 злаков ТВ</t>
    </r>
    <r>
      <rPr>
        <sz val="10"/>
        <color indexed="8"/>
        <rFont val="Times New Roman"/>
        <family val="1"/>
      </rPr>
      <t xml:space="preserve"> (требующие варки)</t>
    </r>
    <r>
      <rPr>
        <b/>
        <sz val="10"/>
        <color indexed="8"/>
        <rFont val="Times New Roman"/>
        <family val="1"/>
      </rPr>
      <t xml:space="preserve"> 400 г.</t>
    </r>
  </si>
  <si>
    <t>4630015772492 (9 мес)</t>
  </si>
  <si>
    <t>ИТОГО продукции тм "Лакоме" :</t>
  </si>
  <si>
    <t>ИТОГО  вес заказа Лакоме+Клин :</t>
  </si>
  <si>
    <t>кг</t>
  </si>
  <si>
    <t>ОБЩИЙ ВЕС ЗАКАЗА с солью: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</si>
</sst>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000"/>
    <numFmt numFmtId="167" formatCode="0"/>
    <numFmt numFmtId="168" formatCode="# ?/?"/>
  </numFmts>
  <fonts count="2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b/>
      <sz val="9"/>
      <color indexed="53"/>
      <name val="Times New Roman"/>
      <family val="1"/>
    </font>
    <font>
      <sz val="9"/>
      <color indexed="5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53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53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0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hidden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left" vertical="center"/>
    </xf>
    <xf numFmtId="164" fontId="10" fillId="2" borderId="1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right" vertical="center"/>
      <protection hidden="1"/>
    </xf>
    <xf numFmtId="164" fontId="3" fillId="0" borderId="1" xfId="0" applyFont="1" applyBorder="1" applyAlignment="1">
      <alignment vertical="center"/>
    </xf>
    <xf numFmtId="164" fontId="9" fillId="2" borderId="1" xfId="0" applyFont="1" applyFill="1" applyBorder="1" applyAlignment="1">
      <alignment horizontal="left" vertical="center" wrapText="1"/>
    </xf>
    <xf numFmtId="168" fontId="10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left" vertical="center"/>
    </xf>
    <xf numFmtId="164" fontId="7" fillId="2" borderId="1" xfId="0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right" vertical="center"/>
      <protection hidden="1"/>
    </xf>
    <xf numFmtId="164" fontId="2" fillId="0" borderId="1" xfId="0" applyFont="1" applyBorder="1" applyAlignment="1">
      <alignment vertical="center"/>
    </xf>
    <xf numFmtId="168" fontId="7" fillId="2" borderId="1" xfId="0" applyNumberFormat="1" applyFont="1" applyFill="1" applyBorder="1" applyAlignment="1">
      <alignment horizontal="left" vertical="center"/>
    </xf>
    <xf numFmtId="164" fontId="2" fillId="3" borderId="0" xfId="0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left" vertical="center" wrapText="1"/>
    </xf>
    <xf numFmtId="164" fontId="8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5" fillId="2" borderId="1" xfId="0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right" vertical="center"/>
      <protection hidden="1"/>
    </xf>
    <xf numFmtId="164" fontId="2" fillId="0" borderId="1" xfId="0" applyFont="1" applyBorder="1" applyAlignment="1">
      <alignment vertical="center" wrapText="1"/>
    </xf>
    <xf numFmtId="167" fontId="7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7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left" vertical="center" wrapText="1"/>
    </xf>
    <xf numFmtId="168" fontId="20" fillId="2" borderId="1" xfId="0" applyNumberFormat="1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 applyProtection="1">
      <alignment horizontal="center" vertical="center"/>
      <protection locked="0"/>
    </xf>
    <xf numFmtId="164" fontId="20" fillId="2" borderId="1" xfId="0" applyFont="1" applyFill="1" applyBorder="1" applyAlignment="1" applyProtection="1">
      <alignment horizontal="center" vertical="center"/>
      <protection/>
    </xf>
    <xf numFmtId="164" fontId="20" fillId="0" borderId="1" xfId="0" applyFont="1" applyBorder="1" applyAlignment="1" applyProtection="1">
      <alignment horizontal="center" vertical="center"/>
      <protection/>
    </xf>
    <xf numFmtId="164" fontId="13" fillId="0" borderId="0" xfId="0" applyFont="1" applyAlignment="1">
      <alignment/>
    </xf>
    <xf numFmtId="164" fontId="2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kome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111" zoomScaleNormal="111" workbookViewId="0" topLeftCell="A1">
      <selection activeCell="N71" sqref="N71"/>
    </sheetView>
  </sheetViews>
  <sheetFormatPr defaultColWidth="9.140625" defaultRowHeight="12.75"/>
  <cols>
    <col min="1" max="1" width="5.00390625" style="1" customWidth="1"/>
    <col min="2" max="2" width="9.00390625" style="1" customWidth="1"/>
    <col min="3" max="3" width="14.00390625" style="1" customWidth="1"/>
    <col min="4" max="4" width="21.7109375" style="1" customWidth="1"/>
    <col min="5" max="5" width="9.00390625" style="1" customWidth="1"/>
    <col min="6" max="6" width="8.28125" style="1" customWidth="1"/>
    <col min="7" max="7" width="9.00390625" style="1" customWidth="1"/>
    <col min="8" max="8" width="5.421875" style="1" customWidth="1"/>
    <col min="9" max="9" width="6.140625" style="1" customWidth="1"/>
    <col min="10" max="10" width="5.00390625" style="1" customWidth="1"/>
    <col min="11" max="11" width="4.7109375" style="2" customWidth="1"/>
    <col min="12" max="16384" width="9.00390625" style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4" t="s">
        <v>0</v>
      </c>
      <c r="F2" s="4"/>
      <c r="G2" s="4"/>
      <c r="H2" s="3"/>
      <c r="I2" s="3"/>
      <c r="J2" s="3"/>
    </row>
    <row r="3" spans="1:10" ht="12.75">
      <c r="A3" s="3"/>
      <c r="B3" s="3"/>
      <c r="C3" s="5" t="s">
        <v>1</v>
      </c>
      <c r="D3" s="5"/>
      <c r="E3" s="5"/>
      <c r="F3" s="5"/>
      <c r="G3" s="5"/>
      <c r="H3" s="5"/>
      <c r="I3" s="5"/>
      <c r="J3" s="5"/>
    </row>
    <row r="4" spans="1:10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3"/>
    </row>
    <row r="5" spans="1:10" ht="12.75">
      <c r="A5" s="3"/>
      <c r="B5" s="3"/>
      <c r="C5" s="3"/>
      <c r="D5" s="7" t="s">
        <v>3</v>
      </c>
      <c r="E5" s="7"/>
      <c r="F5" s="7"/>
      <c r="G5" s="7"/>
      <c r="H5" s="7"/>
      <c r="I5" s="7"/>
      <c r="J5" s="3"/>
    </row>
    <row r="6" spans="1:10" ht="12.75">
      <c r="A6" s="3"/>
      <c r="B6" s="3"/>
      <c r="C6" s="3"/>
      <c r="D6" s="3"/>
      <c r="E6" s="8" t="s">
        <v>4</v>
      </c>
      <c r="F6" s="8"/>
      <c r="G6" s="8"/>
      <c r="H6" s="3"/>
      <c r="I6" s="3"/>
      <c r="J6" s="3"/>
    </row>
    <row r="7" ht="3.75" customHeight="1"/>
    <row r="8" spans="1:9" ht="12.75">
      <c r="A8" s="9" t="s">
        <v>5</v>
      </c>
      <c r="B8" s="9"/>
      <c r="C8" s="10"/>
      <c r="D8" s="10"/>
      <c r="E8" s="10"/>
      <c r="F8" s="10"/>
      <c r="G8" s="10"/>
      <c r="H8" s="10"/>
      <c r="I8" s="10"/>
    </row>
    <row r="9" spans="1:9" ht="12.75">
      <c r="A9" s="11" t="s">
        <v>6</v>
      </c>
      <c r="B9" s="11"/>
      <c r="C9" s="11"/>
      <c r="D9" s="12"/>
      <c r="E9" s="12"/>
      <c r="F9" s="12"/>
      <c r="G9" s="12"/>
      <c r="H9" s="12"/>
      <c r="I9" s="12"/>
    </row>
    <row r="10" spans="1:9" ht="12.75">
      <c r="A10" s="11" t="s">
        <v>7</v>
      </c>
      <c r="B10" s="11"/>
      <c r="C10" s="11"/>
      <c r="D10" s="12"/>
      <c r="E10" s="12"/>
      <c r="F10" s="12"/>
      <c r="G10" s="12"/>
      <c r="H10" s="12"/>
      <c r="I10" s="12"/>
    </row>
    <row r="11" ht="12.75">
      <c r="J11" s="13"/>
    </row>
    <row r="12" spans="1:11" ht="59.25" customHeight="1">
      <c r="A12" s="14" t="s">
        <v>8</v>
      </c>
      <c r="B12" s="14" t="s">
        <v>9</v>
      </c>
      <c r="C12" s="14"/>
      <c r="D12" s="14"/>
      <c r="E12" s="14" t="s">
        <v>10</v>
      </c>
      <c r="F12" s="14"/>
      <c r="G12" s="14" t="s">
        <v>11</v>
      </c>
      <c r="H12" s="14"/>
      <c r="I12" s="15" t="s">
        <v>12</v>
      </c>
      <c r="J12" s="16" t="s">
        <v>13</v>
      </c>
      <c r="K12" s="14" t="s">
        <v>14</v>
      </c>
    </row>
    <row r="13" spans="1:11" ht="25.5" customHeight="1">
      <c r="A13" s="17" t="s">
        <v>15</v>
      </c>
      <c r="B13" s="18" t="s">
        <v>16</v>
      </c>
      <c r="C13" s="18"/>
      <c r="D13" s="18"/>
      <c r="E13" s="19" t="s">
        <v>17</v>
      </c>
      <c r="F13" s="19"/>
      <c r="G13" s="20" t="s">
        <v>18</v>
      </c>
      <c r="H13" s="20"/>
      <c r="I13" s="21">
        <v>0</v>
      </c>
      <c r="J13" s="22">
        <f>MMULT(I13,4)</f>
        <v>0</v>
      </c>
      <c r="K13" s="23">
        <f>MMULT(I13,10)</f>
        <v>0</v>
      </c>
    </row>
    <row r="14" spans="1:11" ht="26.25" customHeight="1">
      <c r="A14" s="17" t="s">
        <v>19</v>
      </c>
      <c r="B14" s="24" t="s">
        <v>20</v>
      </c>
      <c r="C14" s="24"/>
      <c r="D14" s="24"/>
      <c r="E14" s="25" t="s">
        <v>21</v>
      </c>
      <c r="F14" s="25"/>
      <c r="G14" s="20" t="s">
        <v>22</v>
      </c>
      <c r="H14" s="20"/>
      <c r="I14" s="21">
        <v>0</v>
      </c>
      <c r="J14" s="22">
        <f>MMULT(I14,6)</f>
        <v>0</v>
      </c>
      <c r="K14" s="23">
        <f>MMULT(I14,15)</f>
        <v>0</v>
      </c>
    </row>
    <row r="15" spans="1:11" ht="25.5" customHeight="1">
      <c r="A15" s="17" t="s">
        <v>23</v>
      </c>
      <c r="B15" s="24" t="s">
        <v>24</v>
      </c>
      <c r="C15" s="24"/>
      <c r="D15" s="24"/>
      <c r="E15" s="25" t="s">
        <v>25</v>
      </c>
      <c r="F15" s="25"/>
      <c r="G15" s="20" t="s">
        <v>22</v>
      </c>
      <c r="H15" s="20"/>
      <c r="I15" s="21">
        <v>0</v>
      </c>
      <c r="J15" s="22">
        <f>MMULT(I15,6)</f>
        <v>0</v>
      </c>
      <c r="K15" s="23">
        <f>MMULT(I15,15)</f>
        <v>0</v>
      </c>
    </row>
    <row r="16" spans="1:11" ht="27.75" customHeight="1">
      <c r="A16" s="26" t="s">
        <v>26</v>
      </c>
      <c r="B16" s="27" t="s">
        <v>27</v>
      </c>
      <c r="C16" s="27"/>
      <c r="D16" s="27"/>
      <c r="E16" s="28" t="s">
        <v>28</v>
      </c>
      <c r="F16" s="28"/>
      <c r="G16" s="29" t="s">
        <v>29</v>
      </c>
      <c r="H16" s="29"/>
      <c r="I16" s="30">
        <v>0</v>
      </c>
      <c r="J16" s="31">
        <f>MMULT(I16,10)</f>
        <v>0</v>
      </c>
      <c r="K16" s="32">
        <f>MMULT(I16,10)</f>
        <v>0</v>
      </c>
    </row>
    <row r="17" spans="1:11" ht="27.75" customHeight="1">
      <c r="A17" s="26" t="s">
        <v>30</v>
      </c>
      <c r="B17" s="27" t="s">
        <v>31</v>
      </c>
      <c r="C17" s="27"/>
      <c r="D17" s="27"/>
      <c r="E17" s="33" t="s">
        <v>32</v>
      </c>
      <c r="F17" s="33"/>
      <c r="G17" s="29" t="s">
        <v>22</v>
      </c>
      <c r="H17" s="29"/>
      <c r="I17" s="30">
        <v>0</v>
      </c>
      <c r="J17" s="31">
        <f>MMULT(I17,6)</f>
        <v>0</v>
      </c>
      <c r="K17" s="32">
        <f>MMULT(I17,15)</f>
        <v>0</v>
      </c>
    </row>
    <row r="18" spans="1:11" ht="6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9.5" customHeight="1">
      <c r="A19" s="26" t="s">
        <v>33</v>
      </c>
      <c r="B19" s="27" t="s">
        <v>34</v>
      </c>
      <c r="C19" s="27"/>
      <c r="D19" s="27"/>
      <c r="E19" s="33" t="s">
        <v>35</v>
      </c>
      <c r="F19" s="33"/>
      <c r="G19" s="29" t="s">
        <v>29</v>
      </c>
      <c r="H19" s="29"/>
      <c r="I19" s="30">
        <v>0</v>
      </c>
      <c r="J19" s="31">
        <f>MMULT(I19,10)</f>
        <v>0</v>
      </c>
      <c r="K19" s="32">
        <f>MMULT(I19,10)</f>
        <v>0</v>
      </c>
    </row>
    <row r="20" spans="1:11" ht="19.5" customHeight="1">
      <c r="A20" s="26" t="s">
        <v>36</v>
      </c>
      <c r="B20" s="27" t="s">
        <v>37</v>
      </c>
      <c r="C20" s="27"/>
      <c r="D20" s="27"/>
      <c r="E20" s="35" t="s">
        <v>38</v>
      </c>
      <c r="F20" s="35"/>
      <c r="G20" s="29" t="s">
        <v>22</v>
      </c>
      <c r="H20" s="29"/>
      <c r="I20" s="30">
        <v>0</v>
      </c>
      <c r="J20" s="31">
        <f>MMULT(I20,6)</f>
        <v>0</v>
      </c>
      <c r="K20" s="32">
        <f>MMULT(I20,15)</f>
        <v>0</v>
      </c>
    </row>
    <row r="21" spans="1:11" ht="19.5" customHeight="1">
      <c r="A21" s="26" t="s">
        <v>39</v>
      </c>
      <c r="B21" s="27" t="s">
        <v>40</v>
      </c>
      <c r="C21" s="27"/>
      <c r="D21" s="27"/>
      <c r="E21" s="33" t="s">
        <v>41</v>
      </c>
      <c r="F21" s="33"/>
      <c r="G21" s="29" t="s">
        <v>42</v>
      </c>
      <c r="H21" s="29"/>
      <c r="I21" s="30">
        <v>0</v>
      </c>
      <c r="J21" s="31">
        <f>MMULT(I21,9)</f>
        <v>0</v>
      </c>
      <c r="K21" s="32">
        <f>MMULT(I21,10)</f>
        <v>0</v>
      </c>
    </row>
    <row r="22" spans="1:11" ht="19.5" customHeight="1">
      <c r="A22" s="26" t="s">
        <v>43</v>
      </c>
      <c r="B22" s="27" t="s">
        <v>44</v>
      </c>
      <c r="C22" s="27"/>
      <c r="D22" s="27"/>
      <c r="E22" s="33" t="s">
        <v>45</v>
      </c>
      <c r="F22" s="33"/>
      <c r="G22" s="29" t="s">
        <v>29</v>
      </c>
      <c r="H22" s="29"/>
      <c r="I22" s="30">
        <v>0</v>
      </c>
      <c r="J22" s="31">
        <f>MMULT(I22,10)</f>
        <v>0</v>
      </c>
      <c r="K22" s="32">
        <f>MMULT(I22,10)</f>
        <v>0</v>
      </c>
    </row>
    <row r="23" spans="1:11" ht="19.5" customHeight="1">
      <c r="A23" s="26" t="s">
        <v>46</v>
      </c>
      <c r="B23" s="27" t="s">
        <v>47</v>
      </c>
      <c r="C23" s="27"/>
      <c r="D23" s="27"/>
      <c r="E23" s="35" t="s">
        <v>48</v>
      </c>
      <c r="F23" s="35"/>
      <c r="G23" s="29" t="s">
        <v>49</v>
      </c>
      <c r="H23" s="29"/>
      <c r="I23" s="30">
        <v>0</v>
      </c>
      <c r="J23" s="31">
        <f>MMULT(I23,5.7)</f>
        <v>0</v>
      </c>
      <c r="K23" s="32">
        <f>MMULT(I23,15)</f>
        <v>0</v>
      </c>
    </row>
    <row r="24" spans="1:11" ht="6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2.5" customHeight="1">
      <c r="A25" s="17" t="s">
        <v>50</v>
      </c>
      <c r="B25" s="36" t="s">
        <v>51</v>
      </c>
      <c r="C25" s="36"/>
      <c r="D25" s="36"/>
      <c r="E25" s="33" t="s">
        <v>52</v>
      </c>
      <c r="F25" s="33"/>
      <c r="G25" s="29" t="s">
        <v>22</v>
      </c>
      <c r="H25" s="29"/>
      <c r="I25" s="30">
        <v>0</v>
      </c>
      <c r="J25" s="31">
        <f>MMULT(I25,6)</f>
        <v>0</v>
      </c>
      <c r="K25" s="32">
        <f>MMULT(I25,15)</f>
        <v>0</v>
      </c>
    </row>
    <row r="26" spans="1:11" ht="22.5" customHeight="1">
      <c r="A26" s="17" t="s">
        <v>53</v>
      </c>
      <c r="B26" s="36" t="s">
        <v>54</v>
      </c>
      <c r="C26" s="36"/>
      <c r="D26" s="36"/>
      <c r="E26" s="33" t="s">
        <v>55</v>
      </c>
      <c r="F26" s="33"/>
      <c r="G26" s="29" t="s">
        <v>22</v>
      </c>
      <c r="H26" s="29"/>
      <c r="I26" s="30">
        <v>0</v>
      </c>
      <c r="J26" s="31">
        <f>MMULT(I26,6)</f>
        <v>0</v>
      </c>
      <c r="K26" s="32">
        <f>MMULT(I26,15)</f>
        <v>0</v>
      </c>
    </row>
    <row r="27" spans="1:11" ht="22.5" customHeight="1">
      <c r="A27" s="17" t="s">
        <v>56</v>
      </c>
      <c r="B27" s="36" t="s">
        <v>57</v>
      </c>
      <c r="C27" s="36"/>
      <c r="D27" s="36"/>
      <c r="E27" s="33" t="s">
        <v>58</v>
      </c>
      <c r="F27" s="33"/>
      <c r="G27" s="29" t="s">
        <v>22</v>
      </c>
      <c r="H27" s="29"/>
      <c r="I27" s="30">
        <v>0</v>
      </c>
      <c r="J27" s="31">
        <f>MMULT(I27,6)</f>
        <v>0</v>
      </c>
      <c r="K27" s="32">
        <f>MMULT(I27,15)</f>
        <v>0</v>
      </c>
    </row>
    <row r="28" spans="1:11" ht="22.5" customHeight="1">
      <c r="A28" s="17" t="s">
        <v>59</v>
      </c>
      <c r="B28" s="36" t="s">
        <v>60</v>
      </c>
      <c r="C28" s="36"/>
      <c r="D28" s="36"/>
      <c r="E28" s="33" t="s">
        <v>61</v>
      </c>
      <c r="F28" s="33"/>
      <c r="G28" s="29" t="s">
        <v>22</v>
      </c>
      <c r="H28" s="29"/>
      <c r="I28" s="30">
        <v>0</v>
      </c>
      <c r="J28" s="31">
        <f>MMULT(I28,6)</f>
        <v>0</v>
      </c>
      <c r="K28" s="32">
        <f>MMULT(I28,15)</f>
        <v>0</v>
      </c>
    </row>
    <row r="29" spans="1:11" ht="22.5" customHeight="1">
      <c r="A29" s="26" t="s">
        <v>62</v>
      </c>
      <c r="B29" s="37" t="s">
        <v>63</v>
      </c>
      <c r="C29" s="37"/>
      <c r="D29" s="37"/>
      <c r="E29" s="33" t="s">
        <v>64</v>
      </c>
      <c r="F29" s="33"/>
      <c r="G29" s="29" t="s">
        <v>22</v>
      </c>
      <c r="H29" s="29"/>
      <c r="I29" s="30">
        <v>0</v>
      </c>
      <c r="J29" s="31">
        <f>MMULT(I29,6)</f>
        <v>0</v>
      </c>
      <c r="K29" s="32">
        <f>MMULT(I29,15)</f>
        <v>0</v>
      </c>
    </row>
    <row r="30" spans="1:11" ht="22.5" customHeight="1">
      <c r="A30" s="26" t="s">
        <v>65</v>
      </c>
      <c r="B30" s="37" t="s">
        <v>66</v>
      </c>
      <c r="C30" s="37"/>
      <c r="D30" s="37"/>
      <c r="E30" s="33" t="s">
        <v>67</v>
      </c>
      <c r="F30" s="33"/>
      <c r="G30" s="29" t="s">
        <v>22</v>
      </c>
      <c r="H30" s="29"/>
      <c r="I30" s="30">
        <v>0</v>
      </c>
      <c r="J30" s="31">
        <f>MMULT(I30,6)</f>
        <v>0</v>
      </c>
      <c r="K30" s="32">
        <f>MMULT(I30,15)</f>
        <v>0</v>
      </c>
    </row>
    <row r="31" spans="1:11" ht="22.5" customHeight="1">
      <c r="A31" s="26" t="s">
        <v>68</v>
      </c>
      <c r="B31" s="37" t="s">
        <v>69</v>
      </c>
      <c r="C31" s="37"/>
      <c r="D31" s="37"/>
      <c r="E31" s="33" t="s">
        <v>70</v>
      </c>
      <c r="F31" s="33"/>
      <c r="G31" s="29" t="s">
        <v>22</v>
      </c>
      <c r="H31" s="29"/>
      <c r="I31" s="30">
        <v>0</v>
      </c>
      <c r="J31" s="31">
        <f>MMULT(I31,6)</f>
        <v>0</v>
      </c>
      <c r="K31" s="32">
        <f>MMULT(I31,15)</f>
        <v>0</v>
      </c>
    </row>
    <row r="32" spans="1:11" ht="22.5" customHeight="1">
      <c r="A32" s="26" t="s">
        <v>71</v>
      </c>
      <c r="B32" s="37" t="s">
        <v>72</v>
      </c>
      <c r="C32" s="37"/>
      <c r="D32" s="37"/>
      <c r="E32" s="33" t="s">
        <v>73</v>
      </c>
      <c r="F32" s="33"/>
      <c r="G32" s="29" t="s">
        <v>22</v>
      </c>
      <c r="H32" s="29"/>
      <c r="I32" s="30">
        <v>0</v>
      </c>
      <c r="J32" s="31">
        <f>MMULT(I32,6)</f>
        <v>0</v>
      </c>
      <c r="K32" s="32">
        <f>MMULT(I32,15)</f>
        <v>0</v>
      </c>
    </row>
    <row r="33" spans="1:11" ht="22.5" customHeight="1">
      <c r="A33" s="26" t="s">
        <v>74</v>
      </c>
      <c r="B33" s="37" t="s">
        <v>75</v>
      </c>
      <c r="C33" s="37"/>
      <c r="D33" s="37"/>
      <c r="E33" s="33" t="s">
        <v>76</v>
      </c>
      <c r="F33" s="33"/>
      <c r="G33" s="29" t="s">
        <v>22</v>
      </c>
      <c r="H33" s="29"/>
      <c r="I33" s="30">
        <v>0</v>
      </c>
      <c r="J33" s="31">
        <f>MMULT(I33,6)</f>
        <v>0</v>
      </c>
      <c r="K33" s="32">
        <f>MMULT(I33,15)</f>
        <v>0</v>
      </c>
    </row>
    <row r="34" spans="1:11" ht="22.5" customHeight="1">
      <c r="A34" s="26" t="s">
        <v>77</v>
      </c>
      <c r="B34" s="37" t="s">
        <v>78</v>
      </c>
      <c r="C34" s="37"/>
      <c r="D34" s="37"/>
      <c r="E34" s="33" t="s">
        <v>79</v>
      </c>
      <c r="F34" s="33"/>
      <c r="G34" s="29" t="s">
        <v>22</v>
      </c>
      <c r="H34" s="29"/>
      <c r="I34" s="30">
        <v>0</v>
      </c>
      <c r="J34" s="31">
        <f>MMULT(I34,6)</f>
        <v>0</v>
      </c>
      <c r="K34" s="32">
        <f>MMULT(I34,15)</f>
        <v>0</v>
      </c>
    </row>
    <row r="35" spans="1:11" ht="22.5" customHeight="1">
      <c r="A35" s="26" t="s">
        <v>80</v>
      </c>
      <c r="B35" s="37" t="s">
        <v>81</v>
      </c>
      <c r="C35" s="37"/>
      <c r="D35" s="37"/>
      <c r="E35" s="33" t="s">
        <v>82</v>
      </c>
      <c r="F35" s="33"/>
      <c r="G35" s="29" t="s">
        <v>22</v>
      </c>
      <c r="H35" s="29"/>
      <c r="I35" s="30">
        <v>0</v>
      </c>
      <c r="J35" s="31">
        <f>MMULT(I35,6)</f>
        <v>0</v>
      </c>
      <c r="K35" s="32">
        <f>MMULT(I35,15)</f>
        <v>0</v>
      </c>
    </row>
    <row r="36" spans="1:11" ht="22.5" customHeight="1">
      <c r="A36" s="26" t="s">
        <v>83</v>
      </c>
      <c r="B36" s="37" t="s">
        <v>84</v>
      </c>
      <c r="C36" s="37"/>
      <c r="D36" s="37"/>
      <c r="E36" s="33" t="s">
        <v>85</v>
      </c>
      <c r="F36" s="33"/>
      <c r="G36" s="29" t="s">
        <v>22</v>
      </c>
      <c r="H36" s="29"/>
      <c r="I36" s="30">
        <v>0</v>
      </c>
      <c r="J36" s="31">
        <f>MMULT(I36,6)</f>
        <v>0</v>
      </c>
      <c r="K36" s="32">
        <f>MMULT(I36,15)</f>
        <v>0</v>
      </c>
    </row>
    <row r="37" spans="1:11" ht="22.5" customHeight="1">
      <c r="A37" s="26" t="s">
        <v>86</v>
      </c>
      <c r="B37" s="37" t="s">
        <v>87</v>
      </c>
      <c r="C37" s="37"/>
      <c r="D37" s="37"/>
      <c r="E37" s="33" t="s">
        <v>88</v>
      </c>
      <c r="F37" s="33"/>
      <c r="G37" s="29" t="s">
        <v>22</v>
      </c>
      <c r="H37" s="29"/>
      <c r="I37" s="30">
        <v>0</v>
      </c>
      <c r="J37" s="31">
        <f>MMULT(I37,6)</f>
        <v>0</v>
      </c>
      <c r="K37" s="32">
        <f>MMULT(I37,15)</f>
        <v>0</v>
      </c>
    </row>
    <row r="38" spans="1:11" ht="22.5" customHeight="1">
      <c r="A38" s="26" t="s">
        <v>89</v>
      </c>
      <c r="B38" s="37" t="s">
        <v>90</v>
      </c>
      <c r="C38" s="37"/>
      <c r="D38" s="37"/>
      <c r="E38" s="33" t="s">
        <v>91</v>
      </c>
      <c r="F38" s="33"/>
      <c r="G38" s="29" t="s">
        <v>22</v>
      </c>
      <c r="H38" s="29"/>
      <c r="I38" s="30">
        <v>0</v>
      </c>
      <c r="J38" s="31">
        <f>MMULT(I38,6)</f>
        <v>0</v>
      </c>
      <c r="K38" s="32">
        <f>MMULT(I38,15)</f>
        <v>0</v>
      </c>
    </row>
    <row r="39" spans="1:11" ht="22.5" customHeight="1">
      <c r="A39" s="26" t="s">
        <v>92</v>
      </c>
      <c r="B39" s="27" t="s">
        <v>93</v>
      </c>
      <c r="C39" s="27"/>
      <c r="D39" s="27"/>
      <c r="E39" s="33" t="s">
        <v>94</v>
      </c>
      <c r="F39" s="33"/>
      <c r="G39" s="29" t="s">
        <v>22</v>
      </c>
      <c r="H39" s="29"/>
      <c r="I39" s="30">
        <v>0</v>
      </c>
      <c r="J39" s="31">
        <f>MMULT(I39,6)</f>
        <v>0</v>
      </c>
      <c r="K39" s="32">
        <f>MMULT(I39,15)</f>
        <v>0</v>
      </c>
    </row>
    <row r="40" spans="1:11" ht="22.5" customHeight="1">
      <c r="A40" s="26" t="s">
        <v>95</v>
      </c>
      <c r="B40" s="27" t="s">
        <v>96</v>
      </c>
      <c r="C40" s="27"/>
      <c r="D40" s="27"/>
      <c r="E40" s="33" t="s">
        <v>97</v>
      </c>
      <c r="F40" s="33"/>
      <c r="G40" s="29" t="s">
        <v>22</v>
      </c>
      <c r="H40" s="29"/>
      <c r="I40" s="30">
        <v>0</v>
      </c>
      <c r="J40" s="31">
        <f>MMULT(I40,6)</f>
        <v>0</v>
      </c>
      <c r="K40" s="32">
        <f>MMULT(I40,15)</f>
        <v>0</v>
      </c>
    </row>
    <row r="41" spans="1:11" ht="22.5" customHeight="1">
      <c r="A41" s="26" t="s">
        <v>98</v>
      </c>
      <c r="B41" s="27" t="s">
        <v>99</v>
      </c>
      <c r="C41" s="27"/>
      <c r="D41" s="27"/>
      <c r="E41" s="33" t="s">
        <v>100</v>
      </c>
      <c r="F41" s="33"/>
      <c r="G41" s="29" t="s">
        <v>22</v>
      </c>
      <c r="H41" s="29"/>
      <c r="I41" s="30">
        <v>0</v>
      </c>
      <c r="J41" s="31">
        <f>MMULT(I41,6)</f>
        <v>0</v>
      </c>
      <c r="K41" s="32">
        <f>MMULT(I41,15)</f>
        <v>0</v>
      </c>
    </row>
    <row r="42" spans="1:11" ht="22.5" customHeight="1">
      <c r="A42" s="26" t="s">
        <v>101</v>
      </c>
      <c r="B42" s="27" t="s">
        <v>102</v>
      </c>
      <c r="C42" s="27"/>
      <c r="D42" s="27"/>
      <c r="E42" s="33" t="s">
        <v>103</v>
      </c>
      <c r="F42" s="33"/>
      <c r="G42" s="29" t="s">
        <v>22</v>
      </c>
      <c r="H42" s="29"/>
      <c r="I42" s="30">
        <v>0</v>
      </c>
      <c r="J42" s="31">
        <f>MMULT(I42,6)</f>
        <v>0</v>
      </c>
      <c r="K42" s="32">
        <f>MMULT(I42,15)</f>
        <v>0</v>
      </c>
    </row>
    <row r="43" spans="1:11" ht="22.5" customHeight="1">
      <c r="A43" s="26" t="s">
        <v>104</v>
      </c>
      <c r="B43" s="27" t="s">
        <v>105</v>
      </c>
      <c r="C43" s="27"/>
      <c r="D43" s="27"/>
      <c r="E43" s="33" t="s">
        <v>106</v>
      </c>
      <c r="F43" s="33"/>
      <c r="G43" s="29" t="s">
        <v>22</v>
      </c>
      <c r="H43" s="29"/>
      <c r="I43" s="30">
        <v>0</v>
      </c>
      <c r="J43" s="31">
        <f>MMULT(I43,6)</f>
        <v>0</v>
      </c>
      <c r="K43" s="32">
        <f>MMULT(I43,15)</f>
        <v>0</v>
      </c>
    </row>
    <row r="44" spans="1:11" ht="22.5" customHeight="1">
      <c r="A44" s="26" t="s">
        <v>107</v>
      </c>
      <c r="B44" s="27" t="s">
        <v>108</v>
      </c>
      <c r="C44" s="27"/>
      <c r="D44" s="27"/>
      <c r="E44" s="33" t="s">
        <v>109</v>
      </c>
      <c r="F44" s="33"/>
      <c r="G44" s="29" t="s">
        <v>22</v>
      </c>
      <c r="H44" s="29"/>
      <c r="I44" s="30">
        <v>0</v>
      </c>
      <c r="J44" s="31">
        <f>MMULT(I44,6)</f>
        <v>0</v>
      </c>
      <c r="K44" s="32">
        <f>MMULT(I44,15)</f>
        <v>0</v>
      </c>
    </row>
    <row r="45" spans="1:11" ht="6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22.5" customHeight="1">
      <c r="A46" s="26" t="s">
        <v>110</v>
      </c>
      <c r="B46" s="27" t="s">
        <v>111</v>
      </c>
      <c r="C46" s="27"/>
      <c r="D46" s="27"/>
      <c r="E46" s="33" t="s">
        <v>112</v>
      </c>
      <c r="F46" s="33"/>
      <c r="G46" s="29" t="s">
        <v>113</v>
      </c>
      <c r="H46" s="29"/>
      <c r="I46" s="30">
        <v>0</v>
      </c>
      <c r="J46" s="31">
        <f>MMULT(I46,5)</f>
        <v>0</v>
      </c>
      <c r="K46" s="32">
        <f>MMULT(I46,10)</f>
        <v>0</v>
      </c>
    </row>
    <row r="47" spans="1:11" ht="22.5" customHeight="1">
      <c r="A47" s="26" t="s">
        <v>114</v>
      </c>
      <c r="B47" s="27" t="s">
        <v>115</v>
      </c>
      <c r="C47" s="27"/>
      <c r="D47" s="27"/>
      <c r="E47" s="33" t="s">
        <v>116</v>
      </c>
      <c r="F47" s="33"/>
      <c r="G47" s="29" t="s">
        <v>18</v>
      </c>
      <c r="H47" s="29"/>
      <c r="I47" s="30">
        <v>0</v>
      </c>
      <c r="J47" s="31">
        <f>MMULT(I47,4)</f>
        <v>0</v>
      </c>
      <c r="K47" s="32">
        <f>MMULT(I47,10)</f>
        <v>0</v>
      </c>
    </row>
    <row r="48" spans="1:11" ht="22.5" customHeight="1">
      <c r="A48" s="26" t="s">
        <v>117</v>
      </c>
      <c r="B48" s="27" t="s">
        <v>118</v>
      </c>
      <c r="C48" s="27"/>
      <c r="D48" s="27"/>
      <c r="E48" s="33" t="s">
        <v>119</v>
      </c>
      <c r="F48" s="33"/>
      <c r="G48" s="29" t="s">
        <v>113</v>
      </c>
      <c r="H48" s="29"/>
      <c r="I48" s="30">
        <v>0</v>
      </c>
      <c r="J48" s="31">
        <f>MMULT(I48,5)</f>
        <v>0</v>
      </c>
      <c r="K48" s="32">
        <f>MMULT(I48,10)</f>
        <v>0</v>
      </c>
    </row>
    <row r="49" spans="1:11" ht="22.5" customHeight="1">
      <c r="A49" s="26" t="s">
        <v>120</v>
      </c>
      <c r="B49" s="27" t="s">
        <v>121</v>
      </c>
      <c r="C49" s="27"/>
      <c r="D49" s="27"/>
      <c r="E49" s="33" t="s">
        <v>122</v>
      </c>
      <c r="F49" s="33"/>
      <c r="G49" s="29" t="s">
        <v>113</v>
      </c>
      <c r="H49" s="29"/>
      <c r="I49" s="30">
        <v>0</v>
      </c>
      <c r="J49" s="31">
        <f>MMULT(I49,5)</f>
        <v>0</v>
      </c>
      <c r="K49" s="32">
        <f>MMULT(I49,10)</f>
        <v>0</v>
      </c>
    </row>
    <row r="50" spans="1:11" ht="22.5" customHeight="1">
      <c r="A50" s="26" t="s">
        <v>123</v>
      </c>
      <c r="B50" s="27" t="s">
        <v>124</v>
      </c>
      <c r="C50" s="27"/>
      <c r="D50" s="27"/>
      <c r="E50" s="33" t="s">
        <v>125</v>
      </c>
      <c r="F50" s="33"/>
      <c r="G50" s="29" t="s">
        <v>113</v>
      </c>
      <c r="H50" s="29"/>
      <c r="I50" s="30">
        <v>0</v>
      </c>
      <c r="J50" s="31">
        <f>MMULT(I50,5)</f>
        <v>0</v>
      </c>
      <c r="K50" s="32">
        <f>MMULT(I50,10)</f>
        <v>0</v>
      </c>
    </row>
    <row r="51" spans="1:11" ht="22.5" customHeight="1">
      <c r="A51" s="26" t="s">
        <v>126</v>
      </c>
      <c r="B51" s="27" t="s">
        <v>127</v>
      </c>
      <c r="C51" s="27"/>
      <c r="D51" s="27"/>
      <c r="E51" s="33" t="s">
        <v>128</v>
      </c>
      <c r="F51" s="33"/>
      <c r="G51" s="29" t="s">
        <v>113</v>
      </c>
      <c r="H51" s="29"/>
      <c r="I51" s="30">
        <v>0</v>
      </c>
      <c r="J51" s="31">
        <f>MMULT(I51,5)</f>
        <v>0</v>
      </c>
      <c r="K51" s="32">
        <f>MMULT(I51,10)</f>
        <v>0</v>
      </c>
    </row>
    <row r="52" spans="1:11" ht="22.5" customHeight="1">
      <c r="A52" s="26" t="s">
        <v>129</v>
      </c>
      <c r="B52" s="27" t="s">
        <v>130</v>
      </c>
      <c r="C52" s="27"/>
      <c r="D52" s="27"/>
      <c r="E52" s="33" t="s">
        <v>131</v>
      </c>
      <c r="F52" s="33"/>
      <c r="G52" s="29" t="s">
        <v>113</v>
      </c>
      <c r="H52" s="29"/>
      <c r="I52" s="30">
        <v>0</v>
      </c>
      <c r="J52" s="31">
        <f>MMULT(I52,5)</f>
        <v>0</v>
      </c>
      <c r="K52" s="32">
        <f>MMULT(I52,10)</f>
        <v>0</v>
      </c>
    </row>
    <row r="53" spans="1:11" ht="22.5" customHeight="1">
      <c r="A53" s="26" t="s">
        <v>132</v>
      </c>
      <c r="B53" s="27" t="s">
        <v>133</v>
      </c>
      <c r="C53" s="27"/>
      <c r="D53" s="27"/>
      <c r="E53" s="33" t="s">
        <v>134</v>
      </c>
      <c r="F53" s="33"/>
      <c r="G53" s="29" t="s">
        <v>113</v>
      </c>
      <c r="H53" s="29"/>
      <c r="I53" s="30">
        <v>0</v>
      </c>
      <c r="J53" s="31">
        <f>MMULT(I53,5)</f>
        <v>0</v>
      </c>
      <c r="K53" s="32">
        <f>MMULT(I53,10)</f>
        <v>0</v>
      </c>
    </row>
    <row r="54" spans="1:11" ht="6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22.5" customHeight="1">
      <c r="A55" s="26" t="s">
        <v>135</v>
      </c>
      <c r="B55" s="37" t="s">
        <v>136</v>
      </c>
      <c r="C55" s="37"/>
      <c r="D55" s="37"/>
      <c r="E55" s="33" t="s">
        <v>137</v>
      </c>
      <c r="F55" s="33"/>
      <c r="G55" s="29" t="s">
        <v>138</v>
      </c>
      <c r="H55" s="29"/>
      <c r="I55" s="30">
        <v>0</v>
      </c>
      <c r="J55" s="31">
        <f>MMULT(I55,4.5)</f>
        <v>0</v>
      </c>
      <c r="K55" s="32">
        <f>MMULT(I55,15)</f>
        <v>0</v>
      </c>
    </row>
    <row r="56" spans="1:11" ht="22.5" customHeight="1">
      <c r="A56" s="26" t="s">
        <v>139</v>
      </c>
      <c r="B56" s="37" t="s">
        <v>140</v>
      </c>
      <c r="C56" s="37"/>
      <c r="D56" s="37"/>
      <c r="E56" s="33" t="s">
        <v>141</v>
      </c>
      <c r="F56" s="33"/>
      <c r="G56" s="29" t="s">
        <v>138</v>
      </c>
      <c r="H56" s="29"/>
      <c r="I56" s="30">
        <v>0</v>
      </c>
      <c r="J56" s="31">
        <f>MMULT(I56,4.5)</f>
        <v>0</v>
      </c>
      <c r="K56" s="32">
        <f>MMULT(I56,15)</f>
        <v>0</v>
      </c>
    </row>
    <row r="57" spans="1:11" ht="22.5" customHeight="1">
      <c r="A57" s="26" t="s">
        <v>142</v>
      </c>
      <c r="B57" s="37" t="s">
        <v>143</v>
      </c>
      <c r="C57" s="37"/>
      <c r="D57" s="37"/>
      <c r="E57" s="33" t="s">
        <v>144</v>
      </c>
      <c r="F57" s="33"/>
      <c r="G57" s="29" t="s">
        <v>145</v>
      </c>
      <c r="H57" s="29"/>
      <c r="I57" s="30">
        <v>0</v>
      </c>
      <c r="J57" s="31">
        <f>MMULT(I57,7.5)</f>
        <v>0</v>
      </c>
      <c r="K57" s="32">
        <f>MMULT(I57,15)</f>
        <v>0</v>
      </c>
    </row>
    <row r="58" spans="1:11" ht="6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22.5" customHeight="1">
      <c r="A59" s="26" t="s">
        <v>146</v>
      </c>
      <c r="B59" s="37" t="s">
        <v>147</v>
      </c>
      <c r="C59" s="37"/>
      <c r="D59" s="37"/>
      <c r="E59" s="33" t="s">
        <v>148</v>
      </c>
      <c r="F59" s="33"/>
      <c r="G59" s="29" t="s">
        <v>29</v>
      </c>
      <c r="H59" s="29"/>
      <c r="I59" s="30">
        <v>0</v>
      </c>
      <c r="J59" s="31">
        <f>MMULT(I59,10)</f>
        <v>0</v>
      </c>
      <c r="K59" s="32">
        <f>MMULT(I59,10)</f>
        <v>0</v>
      </c>
    </row>
    <row r="60" spans="1:11" ht="22.5" customHeight="1">
      <c r="A60" s="26" t="s">
        <v>149</v>
      </c>
      <c r="B60" s="37" t="s">
        <v>150</v>
      </c>
      <c r="C60" s="37"/>
      <c r="D60" s="37"/>
      <c r="E60" s="33" t="s">
        <v>151</v>
      </c>
      <c r="F60" s="33"/>
      <c r="G60" s="29" t="s">
        <v>29</v>
      </c>
      <c r="H60" s="29"/>
      <c r="I60" s="30">
        <v>0</v>
      </c>
      <c r="J60" s="31">
        <f>MMULT(I60,10)</f>
        <v>0</v>
      </c>
      <c r="K60" s="32">
        <f>MMULT(I60,10)</f>
        <v>0</v>
      </c>
    </row>
    <row r="61" spans="1:11" ht="22.5" customHeight="1">
      <c r="A61" s="26" t="s">
        <v>152</v>
      </c>
      <c r="B61" s="37" t="s">
        <v>153</v>
      </c>
      <c r="C61" s="37"/>
      <c r="D61" s="37"/>
      <c r="E61" s="33" t="s">
        <v>154</v>
      </c>
      <c r="F61" s="33"/>
      <c r="G61" s="29" t="s">
        <v>29</v>
      </c>
      <c r="H61" s="29"/>
      <c r="I61" s="30">
        <v>0</v>
      </c>
      <c r="J61" s="31">
        <f>MMULT(I61,10)</f>
        <v>0</v>
      </c>
      <c r="K61" s="32">
        <f>MMULT(I61,10)</f>
        <v>0</v>
      </c>
    </row>
    <row r="62" spans="1:11" ht="22.5" customHeight="1">
      <c r="A62" s="26" t="s">
        <v>155</v>
      </c>
      <c r="B62" s="37" t="s">
        <v>156</v>
      </c>
      <c r="C62" s="37"/>
      <c r="D62" s="37"/>
      <c r="E62" s="33" t="s">
        <v>157</v>
      </c>
      <c r="F62" s="33"/>
      <c r="G62" s="29" t="s">
        <v>29</v>
      </c>
      <c r="H62" s="29"/>
      <c r="I62" s="30">
        <v>0</v>
      </c>
      <c r="J62" s="31">
        <f>MMULT(I62,10)</f>
        <v>0</v>
      </c>
      <c r="K62" s="32">
        <f>MMULT(I62,10)</f>
        <v>0</v>
      </c>
    </row>
    <row r="63" spans="1:11" ht="6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22.5" customHeight="1">
      <c r="A64" s="26" t="s">
        <v>158</v>
      </c>
      <c r="B64" s="37" t="s">
        <v>159</v>
      </c>
      <c r="C64" s="37"/>
      <c r="D64" s="37"/>
      <c r="E64" s="33" t="s">
        <v>160</v>
      </c>
      <c r="F64" s="33"/>
      <c r="G64" s="38" t="s">
        <v>29</v>
      </c>
      <c r="H64" s="38"/>
      <c r="I64" s="39">
        <v>0</v>
      </c>
      <c r="J64" s="31">
        <f>MMULT(I64,10)</f>
        <v>0</v>
      </c>
      <c r="K64" s="32">
        <f>MMULT(I64,10)</f>
        <v>0</v>
      </c>
    </row>
    <row r="65" spans="1:11" ht="22.5" customHeight="1">
      <c r="A65" s="17" t="s">
        <v>161</v>
      </c>
      <c r="B65" s="36" t="s">
        <v>162</v>
      </c>
      <c r="C65" s="36"/>
      <c r="D65" s="36"/>
      <c r="E65" s="33" t="s">
        <v>163</v>
      </c>
      <c r="F65" s="33"/>
      <c r="G65" s="38" t="s">
        <v>22</v>
      </c>
      <c r="H65" s="38"/>
      <c r="I65" s="39">
        <v>0</v>
      </c>
      <c r="J65" s="40">
        <f>MMULT(I65,6)</f>
        <v>0</v>
      </c>
      <c r="K65" s="32">
        <f>MMULT(I65,15)</f>
        <v>0</v>
      </c>
    </row>
    <row r="66" spans="1:11" ht="22.5" customHeight="1">
      <c r="A66" s="26" t="s">
        <v>164</v>
      </c>
      <c r="B66" s="41" t="s">
        <v>165</v>
      </c>
      <c r="C66" s="41"/>
      <c r="D66" s="41"/>
      <c r="E66" s="42" t="s">
        <v>166</v>
      </c>
      <c r="F66" s="42"/>
      <c r="G66" s="38" t="s">
        <v>167</v>
      </c>
      <c r="H66" s="38"/>
      <c r="I66" s="43">
        <v>0</v>
      </c>
      <c r="J66" s="43">
        <f>MMULT(I66,12)</f>
        <v>0</v>
      </c>
      <c r="K66" s="32">
        <f>MMULT(I66,12)</f>
        <v>0</v>
      </c>
    </row>
    <row r="67" spans="1:11" s="51" customFormat="1" ht="36" customHeight="1">
      <c r="A67" s="44" t="s">
        <v>168</v>
      </c>
      <c r="B67" s="45" t="s">
        <v>169</v>
      </c>
      <c r="C67" s="45"/>
      <c r="D67" s="45"/>
      <c r="E67" s="46" t="s">
        <v>170</v>
      </c>
      <c r="F67" s="46"/>
      <c r="G67" s="47" t="s">
        <v>18</v>
      </c>
      <c r="H67" s="47"/>
      <c r="I67" s="48">
        <v>0</v>
      </c>
      <c r="J67" s="49">
        <f>MMULT(I67,4)</f>
        <v>0</v>
      </c>
      <c r="K67" s="50">
        <f>MMULT(I67,10)</f>
        <v>0</v>
      </c>
    </row>
    <row r="69" spans="5:10" ht="12.75">
      <c r="E69" s="52" t="s">
        <v>171</v>
      </c>
      <c r="F69" s="52"/>
      <c r="G69" s="52"/>
      <c r="H69" s="52"/>
      <c r="I69" s="2">
        <f>SUM(J13:J62)+J67</f>
        <v>0</v>
      </c>
      <c r="J69" s="2"/>
    </row>
    <row r="70" spans="5:10" ht="12.75">
      <c r="E70" s="2"/>
      <c r="F70" s="2"/>
      <c r="G70" s="2"/>
      <c r="H70" s="2"/>
      <c r="I70" s="2"/>
      <c r="J70" s="2"/>
    </row>
    <row r="71" spans="5:10" ht="12.75">
      <c r="E71" s="52" t="s">
        <v>172</v>
      </c>
      <c r="F71" s="52"/>
      <c r="G71" s="52"/>
      <c r="H71" s="52"/>
      <c r="I71" s="2">
        <f>I69+J64+J65</f>
        <v>0</v>
      </c>
      <c r="J71" s="2" t="s">
        <v>173</v>
      </c>
    </row>
    <row r="72" spans="5:10" ht="12.75">
      <c r="E72" s="2"/>
      <c r="F72" s="2"/>
      <c r="G72" s="2"/>
      <c r="H72" s="2"/>
      <c r="I72" s="2"/>
      <c r="J72" s="2"/>
    </row>
    <row r="73" spans="5:10" ht="12.75">
      <c r="E73" s="52" t="s">
        <v>174</v>
      </c>
      <c r="F73" s="52"/>
      <c r="G73" s="52"/>
      <c r="H73" s="52"/>
      <c r="I73" s="2">
        <f>I71+J66</f>
        <v>0</v>
      </c>
      <c r="J73" s="2" t="s">
        <v>173</v>
      </c>
    </row>
  </sheetData>
  <sheetProtection selectLockedCells="1" selectUnlockedCells="1"/>
  <mergeCells count="169">
    <mergeCell ref="E2:G2"/>
    <mergeCell ref="C3:J3"/>
    <mergeCell ref="A4:I4"/>
    <mergeCell ref="D5:I5"/>
    <mergeCell ref="E6:G6"/>
    <mergeCell ref="A8:B8"/>
    <mergeCell ref="A9:C9"/>
    <mergeCell ref="D9:I9"/>
    <mergeCell ref="A10:C10"/>
    <mergeCell ref="D10:I10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A18:K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A24:K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B30:D30"/>
    <mergeCell ref="E30:F30"/>
    <mergeCell ref="G30:H30"/>
    <mergeCell ref="B31:D31"/>
    <mergeCell ref="E31:F31"/>
    <mergeCell ref="G31:H31"/>
    <mergeCell ref="B32:D32"/>
    <mergeCell ref="E32:F32"/>
    <mergeCell ref="G32:H32"/>
    <mergeCell ref="B33:D33"/>
    <mergeCell ref="E33:F33"/>
    <mergeCell ref="G33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A45:K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B49:D49"/>
    <mergeCell ref="E49:F49"/>
    <mergeCell ref="G49:H49"/>
    <mergeCell ref="B50:D50"/>
    <mergeCell ref="E50:F50"/>
    <mergeCell ref="G50:H50"/>
    <mergeCell ref="B51:D51"/>
    <mergeCell ref="E51:F51"/>
    <mergeCell ref="G51:H51"/>
    <mergeCell ref="B52:D52"/>
    <mergeCell ref="E52:F52"/>
    <mergeCell ref="G52:H52"/>
    <mergeCell ref="B53:D53"/>
    <mergeCell ref="E53:F53"/>
    <mergeCell ref="G53:H53"/>
    <mergeCell ref="A54:K54"/>
    <mergeCell ref="B55:D55"/>
    <mergeCell ref="E55:F55"/>
    <mergeCell ref="G55:H55"/>
    <mergeCell ref="B56:D56"/>
    <mergeCell ref="E56:F56"/>
    <mergeCell ref="G56:H56"/>
    <mergeCell ref="B57:D57"/>
    <mergeCell ref="E57:F57"/>
    <mergeCell ref="G57:H57"/>
    <mergeCell ref="A58:K58"/>
    <mergeCell ref="B59:D59"/>
    <mergeCell ref="E59:F59"/>
    <mergeCell ref="G59:H59"/>
    <mergeCell ref="B60:D60"/>
    <mergeCell ref="E60:F60"/>
    <mergeCell ref="G60:H60"/>
    <mergeCell ref="B61:D61"/>
    <mergeCell ref="E61:F61"/>
    <mergeCell ref="G61:H61"/>
    <mergeCell ref="B62:D62"/>
    <mergeCell ref="E62:F62"/>
    <mergeCell ref="G62:H62"/>
    <mergeCell ref="A63:K63"/>
    <mergeCell ref="B64:D64"/>
    <mergeCell ref="E64:F64"/>
    <mergeCell ref="G64:H64"/>
    <mergeCell ref="B65:D65"/>
    <mergeCell ref="E65:F65"/>
    <mergeCell ref="G65:H65"/>
    <mergeCell ref="B66:D66"/>
    <mergeCell ref="E66:F66"/>
    <mergeCell ref="G66:H66"/>
    <mergeCell ref="B67:D67"/>
    <mergeCell ref="E67:F67"/>
    <mergeCell ref="G67:H67"/>
    <mergeCell ref="E69:H69"/>
    <mergeCell ref="E71:H71"/>
    <mergeCell ref="E73:H73"/>
  </mergeCells>
  <hyperlinks>
    <hyperlink ref="E6" r:id="rId1" display="WWW.LAKOME.RU"/>
  </hyperlinks>
  <printOptions/>
  <pageMargins left="0.2" right="0.2" top="0.4701388888888889" bottom="0.4201388888888889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2017-07-18T12:19:28Z</cp:lastPrinted>
  <dcterms:created xsi:type="dcterms:W3CDTF">2014-10-28T05:23:13Z</dcterms:created>
  <dcterms:modified xsi:type="dcterms:W3CDTF">2018-10-10T09:59:48Z</dcterms:modified>
  <cp:category/>
  <cp:version/>
  <cp:contentType/>
  <cp:contentStatus/>
  <cp:revision>7</cp:revision>
</cp:coreProperties>
</file>